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ff6fb74c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2b13353571094f29"/>
    <x:sheet xmlns:r="http://schemas.openxmlformats.org/officeDocument/2006/relationships" name="Source rows" sheetId="2" r:id="R36ca8c5e79e643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AED &quot;#,##0.00"/>
    <x:numFmt numFmtId="201" formatCode="yyyy-mm-dd"/>
    <x:numFmt numFmtId="202" formatCode="@"/>
    <x:numFmt numFmtId="203" formatCode="0000;0000;0000;@"/>
    <x:numFmt numFmtId="204" formatCode="0.000"/>
    <x:numFmt numFmtId="205" formatCode="#,##0.00"/>
  </x:numFmts>
  <x:fonts count="6">
    <x:font>
      <x:sz val="11"/>
      <x:name val="Carlito"/>
    </x:font>
    <x:font>
      <x:sz val="10"/>
      <x:color rgb="FF202D38"/>
      <x:name val="Arial"/>
    </x:font>
    <x:font>
      <x:b/>
      <x:sz val="14"/>
      <x:color rgb="FF243F55"/>
      <x:name val="Arial"/>
    </x:font>
    <x:font>
      <x:sz val="10"/>
      <x:color rgb="FF607383"/>
      <x:name val="Arial"/>
    </x:font>
    <x:font>
      <x:b/>
      <x:sz val="10"/>
      <x:color rgb="FF243F55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F5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E2E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ill>
        <x:patternFill patternType="solid">
          <x:bgColor rgb="FFFFF0CF"/>
        </x:patternFill>
      </x:fill>
    </x:dxf>
    <x:dxf>
      <x:font>
        <x:b/>
        <x:color rgb="FF9A2424"/>
      </x:font>
      <x:fill>
        <x:patternFill patternType="solid">
          <x:bgColor rgb="FFFDE5E5"/>
        </x:patternFill>
      </x:fill>
    </x:dxf>
    <x:dxf>
      <x:font>
        <x:color rgb="FF9A2424"/>
      </x:font>
      <x:fill>
        <x:patternFill patternType="solid">
          <x:bgColor rgb="FFFDE5E5"/>
        </x:patternFill>
      </x:fill>
    </x:dxf>
    <x:dxf>
      <x:font>
        <x:color rgb="FF9A2424"/>
      </x:font>
      <x:fill>
        <x:patternFill patternType="solid">
          <x:bgColor rgb="FFFD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f67b0a55c40be" /><Relationship Type="http://schemas.openxmlformats.org/officeDocument/2006/relationships/theme" Target="/xl/theme/theme1.xml" Id="R4ee960a6e3f84d1a" /><Relationship Type="http://schemas.openxmlformats.org/officeDocument/2006/relationships/sharedStrings" Target="/xl/sharedStrings.xml" Id="R57d59984f7a6453d" /><Relationship Type="http://schemas.openxmlformats.org/officeDocument/2006/relationships/worksheet" Target="/xl/worksheets/sheet1.xml" Id="R2b13353571094f29" /><Relationship Type="http://schemas.openxmlformats.org/officeDocument/2006/relationships/worksheet" Target="/xl/worksheets/sheet2.xml" Id="R36ca8c5e79e643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F55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7" hidden="0" customWidth="1"/>
    <x:col min="4" max="4" width="14" hidden="0" customWidth="1"/>
    <x:col min="5" max="5" width="8" hidden="0" customWidth="1"/>
    <x:col min="6" max="6" width="18" hidden="0" customWidth="1"/>
    <x:col min="7" max="7" width="18" hidden="0" customWidth="1"/>
    <x:col min="8" max="8" width="31" hidden="0" customWidth="1"/>
    <x:col min="9" max="9" width="10" hidden="0" customWidth="1"/>
    <x:col min="10" max="10" width="15" hidden="0" customWidth="1"/>
    <x:col min="11" max="11" width="15" hidden="0" customWidth="1"/>
    <x:col min="12" max="12" width="1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RFQ approved-price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5" t="str">
        <x:v>Self-created example. Prices are draft matches; review the original rows before approving a quotation.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2" customHeight="1">
      <x:c r="A5" s="2" t="str">
        <x:v>RFQ rows</x:v>
      </x:c>
      <x:c r="B5" s="7" t="n">
        <x:f>COUNTA(A12:A21)</x:f>
        <x:v>10</x:v>
      </x:c>
      <x:c r="C5" s="7"/>
      <x:c r="D5" s="7" t="str">
        <x:v>Priced rows</x:v>
      </x:c>
      <x:c r="E5" s="7" t="n">
        <x:f>COUNTIFS(C12:C21,"Priced")</x:f>
        <x:v>3</x:v>
      </x:c>
      <x:c r="F5" s="7"/>
      <x:c r="G5" s="7" t="str">
        <x:v>Review rows</x:v>
      </x:c>
      <x:c r="H5" s="7" t="n">
        <x:f>COUNTIFS(C12:C21,"Review")</x:f>
        <x:v>7</x:v>
      </x:c>
      <x:c r="I5" s="7"/>
      <x:c r="J5" s="7" t="str">
        <x:v>Currency</x:v>
      </x:c>
      <x:c r="K5" s="7" t="str">
        <x:v>AED</x:v>
      </x:c>
      <x:c r="L5" s="7"/>
    </x:row>
    <x:row r="6" ht="22" customHeight="1">
      <x:c r="A6" s="2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</x:row>
    <x:row r="7" ht="22" customHeight="1">
      <x:c r="A7" s="2" t="str">
        <x:v>Priced subtotal</x:v>
      </x:c>
      <x:c r="B7" s="8" t="n">
        <x:f>IF(COUNTIFS(C12:C21,"Check status")&gt;0,"Check status",IF(COUNT(G12:G21)&lt;&gt;E5,"Check inputs",SUM(G12:G21)))</x:f>
        <x:v>12.45</x:v>
      </x:c>
      <x:c r="C7" s="7"/>
      <x:c r="D7" s="7" t="str">
        <x:v>Final total</x:v>
      </x:c>
      <x:c r="E7" s="8" t="str">
        <x:f>IF(NOT(ISNUMBER(B7)),B7,IF(H5&gt;0,"Unpriced rows",B7))</x:f>
        <x:v>Unpriced rows</x:v>
      </x:c>
      <x:c r="F7" s="7"/>
      <x:c r="G7" s="7"/>
      <x:c r="H7" s="7"/>
      <x:c r="I7" s="7"/>
      <x:c r="J7" s="7"/>
      <x:c r="K7" s="7"/>
      <x:c r="L7" s="7"/>
    </x:row>
    <x:row r="8" ht="22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2" customHeight="1">
      <x:c r="A9" s="9" t="str">
        <x:v>Amounts round per line. Unpriced rows prevent a final total. Taxes and FX are outside this example.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8" customHeight="1">
      <x:c r="A11" s="19" t="str">
        <x:v>Line</x:v>
      </x:c>
      <x:c r="B11" s="20" t="str">
        <x:v>Code</x:v>
      </x:c>
      <x:c r="C11" s="20" t="str">
        <x:v>Status</x:v>
      </x:c>
      <x:c r="D11" s="20" t="str">
        <x:v>Quantity</x:v>
      </x:c>
      <x:c r="E11" s="20" t="str">
        <x:v>Unit</x:v>
      </x:c>
      <x:c r="F11" s="20" t="str">
        <x:v>Unit price (AED)</x:v>
      </x:c>
      <x:c r="G11" s="20" t="str">
        <x:v>Amount (AED)</x:v>
      </x:c>
      <x:c r="H11" s="20" t="str">
        <x:v>Review issue</x:v>
      </x:c>
      <x:c r="I11" s="20" t="str">
        <x:v>PDF page</x:v>
      </x:c>
      <x:c r="J11" s="20" t="str">
        <x:v>Extracted line</x:v>
      </x:c>
      <x:c r="K11" s="20" t="str">
        <x:v>Catalogue row</x:v>
      </x:c>
      <x:c r="L11" s="21" t="str">
        <x:v>Price row</x:v>
      </x:c>
    </x:row>
    <x:row r="12" ht="28" customHeight="1">
      <x:c r="A12" s="2" t="str">
        <x:f>IF('Source rows'!A11="","",'Source rows'!A11)</x:f>
        <x:v>1</x:v>
      </x:c>
      <x:c r="B12" s="23" t="str">
        <x:f>IF('Source rows'!B11="","",'Source rows'!B11)</x:f>
        <x:v>0012</x:v>
      </x:c>
      <x:c r="C12" s="2" t="str">
        <x:f>IF('Source rows'!F11="priced_draft","Priced",IF('Source rows'!F11="review","Review","Check status"))</x:f>
        <x:v>Priced</x:v>
      </x:c>
      <x:c r="D12" s="31" t="n">
        <x:f>IF(ISNUMBER('Source rows'!D11),'Source rows'!D11,"Check quantity")</x:f>
        <x:v>3</x:v>
      </x:c>
      <x:c r="E12" s="25" t="str">
        <x:f>IF('Source rows'!E11="","",'Source rows'!E11)</x:f>
        <x:v>EA</x:v>
      </x:c>
      <x:c r="F12" s="32" t="n">
        <x:f>IF(C12="Priced",IF(ISNUMBER('Source rows'!M11),'Source rows'!M11,"Missing price"),"")</x:f>
        <x:v>3.75</x:v>
      </x:c>
      <x:c r="G12" s="32" t="n">
        <x:f>IF(C12="Priced",IF(AND(ISNUMBER(D12),D12&gt;0,ISNUMBER(F12),F12&gt;=0),ROUND(ROUND(D12*1000,0)*ROUND(F12*100,0)/1000,0)/100,"Check inputs"),"")</x:f>
        <x:v>11.25</x:v>
      </x:c>
      <x:c r="H12" s="2" t="str"/>
      <x:c r="I12" s="33" t="n">
        <x:f>IF('Source rows'!H11="","",'Source rows'!H11)</x:f>
        <x:v>1</x:v>
      </x:c>
      <x:c r="J12" s="33" t="n">
        <x:f>IF('Source rows'!I11="","",'Source rows'!I11)</x:f>
        <x:v>7</x:v>
      </x:c>
      <x:c r="K12" s="33" t="n">
        <x:f>IF('Source rows'!J11="","",'Source rows'!J11)</x:f>
        <x:v>1</x:v>
      </x:c>
      <x:c r="L12" s="33" t="n">
        <x:f>IF('Source rows'!K11="","",'Source rows'!K11)</x:f>
        <x:v>1</x:v>
      </x:c>
    </x:row>
    <x:row r="13" ht="28" customHeight="1">
      <x:c r="A13" s="2" t="str">
        <x:f>IF('Source rows'!A12="","",'Source rows'!A12)</x:f>
        <x:v>2</x:v>
      </x:c>
      <x:c r="B13" s="23" t="str">
        <x:f>IF('Source rows'!B12="","",'Source rows'!B12)</x:f>
        <x:v>0012</x:v>
      </x:c>
      <x:c r="C13" s="2" t="str">
        <x:f>IF('Source rows'!F12="priced_draft","Priced",IF('Source rows'!F12="review","Review","Check status"))</x:f>
        <x:v>Priced</x:v>
      </x:c>
      <x:c r="D13" s="31" t="n">
        <x:f>IF(ISNUMBER('Source rows'!D12),'Source rows'!D12,"Check quantity")</x:f>
        <x:v>0.05</x:v>
      </x:c>
      <x:c r="E13" s="25" t="str">
        <x:f>IF('Source rows'!E12="","",'Source rows'!E12)</x:f>
        <x:v>EA</x:v>
      </x:c>
      <x:c r="F13" s="32" t="n">
        <x:f>IF(C13="Priced",IF(ISNUMBER('Source rows'!M12),'Source rows'!M12,"Missing price"),"")</x:f>
        <x:v>3.75</x:v>
      </x:c>
      <x:c r="G13" s="32" t="n">
        <x:f>IF(C13="Priced",IF(AND(ISNUMBER(D13),D13&gt;0,ISNUMBER(F13),F13&gt;=0),ROUND(ROUND(D13*1000,0)*ROUND(F13*100,0)/1000,0)/100,"Check inputs"),"")</x:f>
        <x:v>0.19</x:v>
      </x:c>
      <x:c r="H13" s="2" t="str"/>
      <x:c r="I13" s="33" t="n">
        <x:f>IF('Source rows'!H12="","",'Source rows'!H12)</x:f>
        <x:v>1</x:v>
      </x:c>
      <x:c r="J13" s="33" t="n">
        <x:f>IF('Source rows'!I12="","",'Source rows'!I12)</x:f>
        <x:v>8</x:v>
      </x:c>
      <x:c r="K13" s="33" t="n">
        <x:f>IF('Source rows'!J12="","",'Source rows'!J12)</x:f>
        <x:v>1</x:v>
      </x:c>
      <x:c r="L13" s="33" t="n">
        <x:f>IF('Source rows'!K12="","",'Source rows'!K12)</x:f>
        <x:v>1</x:v>
      </x:c>
    </x:row>
    <x:row r="14" ht="28" customHeight="1">
      <x:c r="A14" s="2" t="str">
        <x:f>IF('Source rows'!A13="","",'Source rows'!A13)</x:f>
        <x:v>3</x:v>
      </x:c>
      <x:c r="B14" s="22" t="str">
        <x:f>IF('Source rows'!B13="","",'Source rows'!B13)</x:f>
        <x:v>RND-01</x:v>
      </x:c>
      <x:c r="C14" s="2" t="str">
        <x:f>IF('Source rows'!F13="priced_draft","Priced",IF('Source rows'!F13="review","Review","Check status"))</x:f>
        <x:v>Priced</x:v>
      </x:c>
      <x:c r="D14" s="31" t="n">
        <x:f>IF(ISNUMBER('Source rows'!D13),'Source rows'!D13,"Check quantity")</x:f>
        <x:v>1.005</x:v>
      </x:c>
      <x:c r="E14" s="25" t="str">
        <x:f>IF('Source rows'!E13="","",'Source rows'!E13)</x:f>
        <x:v>EA</x:v>
      </x:c>
      <x:c r="F14" s="32" t="n">
        <x:f>IF(C14="Priced",IF(ISNUMBER('Source rows'!M13),'Source rows'!M13,"Missing price"),"")</x:f>
        <x:v>1</x:v>
      </x:c>
      <x:c r="G14" s="32" t="n">
        <x:f>IF(C14="Priced",IF(AND(ISNUMBER(D14),D14&gt;0,ISNUMBER(F14),F14&gt;=0),ROUND(ROUND(D14*1000,0)*ROUND(F14*100,0)/1000,0)/100,"Check inputs"),"")</x:f>
        <x:v>1.01</x:v>
      </x:c>
      <x:c r="H14" s="2" t="str"/>
      <x:c r="I14" s="33" t="n">
        <x:f>IF('Source rows'!H13="","",'Source rows'!H13)</x:f>
        <x:v>1</x:v>
      </x:c>
      <x:c r="J14" s="33" t="n">
        <x:f>IF('Source rows'!I13="","",'Source rows'!I13)</x:f>
        <x:v>9</x:v>
      </x:c>
      <x:c r="K14" s="33" t="n">
        <x:f>IF('Source rows'!J13="","",'Source rows'!J13)</x:f>
        <x:v>2</x:v>
      </x:c>
      <x:c r="L14" s="33" t="n">
        <x:f>IF('Source rows'!K13="","",'Source rows'!K13)</x:f>
        <x:v>2</x:v>
      </x:c>
    </x:row>
    <x:row r="15" ht="28" customHeight="1">
      <x:c r="A15" s="2" t="str">
        <x:f>IF('Source rows'!A14="","",'Source rows'!A14)</x:f>
        <x:v>4</x:v>
      </x:c>
      <x:c r="B15" s="22" t="str">
        <x:f>IF('Source rows'!B14="","",'Source rows'!B14)</x:f>
        <x:v>NO-SUCH</x:v>
      </x:c>
      <x:c r="C15" s="2" t="str">
        <x:f>IF('Source rows'!F14="priced_draft","Priced",IF('Source rows'!F14="review","Review","Check status"))</x:f>
        <x:v>Review</x:v>
      </x:c>
      <x:c r="D15" s="31" t="n">
        <x:f>IF(ISNUMBER('Source rows'!D14),'Source rows'!D14,"Check quantity")</x:f>
        <x:v>1</x:v>
      </x:c>
      <x:c r="E15" s="25" t="str">
        <x:f>IF('Source rows'!E14="","",'Source rows'!E14)</x:f>
        <x:v>EA</x:v>
      </x:c>
      <x:c r="F15" s="32" t="str">
        <x:f>IF(C15="Priced",IF(ISNUMBER('Source rows'!M14),'Source rows'!M14,"Missing price"),"")</x:f>
      </x:c>
      <x:c r="G15" s="32" t="str">
        <x:f>IF(C15="Priced",IF(AND(ISNUMBER(D15),D15&gt;0,ISNUMBER(F15),F15&gt;=0),ROUND(ROUND(D15*1000,0)*ROUND(F15*100,0)/1000,0)/100,"Check inputs"),"")</x:f>
      </x:c>
      <x:c r="H15" s="2" t="str">
        <x:v>Code absent from catalogue</x:v>
      </x:c>
      <x:c r="I15" s="33" t="n">
        <x:f>IF('Source rows'!H14="","",'Source rows'!H14)</x:f>
        <x:v>1</x:v>
      </x:c>
      <x:c r="J15" s="33" t="n">
        <x:f>IF('Source rows'!I14="","",'Source rows'!I14)</x:f>
        <x:v>10</x:v>
      </x:c>
      <x:c r="K15" s="33" t="str">
        <x:f>IF('Source rows'!J14="","",'Source rows'!J14)</x:f>
      </x:c>
      <x:c r="L15" s="33" t="str">
        <x:f>IF('Source rows'!K14="","",'Source rows'!K14)</x:f>
      </x:c>
    </x:row>
    <x:row r="16" ht="28" customHeight="1">
      <x:c r="A16" s="2" t="str">
        <x:f>IF('Source rows'!A15="","",'Source rows'!A15)</x:f>
        <x:v>5</x:v>
      </x:c>
      <x:c r="B16" s="22" t="str">
        <x:f>IF('Source rows'!B15="","",'Source rows'!B15)</x:f>
        <x:v>UNIT-01</x:v>
      </x:c>
      <x:c r="C16" s="2" t="str">
        <x:f>IF('Source rows'!F15="priced_draft","Priced",IF('Source rows'!F15="review","Review","Check status"))</x:f>
        <x:v>Review</x:v>
      </x:c>
      <x:c r="D16" s="31" t="n">
        <x:f>IF(ISNUMBER('Source rows'!D15),'Source rows'!D15,"Check quantity")</x:f>
        <x:v>2</x:v>
      </x:c>
      <x:c r="E16" s="25" t="str">
        <x:f>IF('Source rows'!E15="","",'Source rows'!E15)</x:f>
        <x:v>BOX</x:v>
      </x:c>
      <x:c r="F16" s="32" t="str">
        <x:f>IF(C16="Priced",IF(ISNUMBER('Source rows'!M15),'Source rows'!M15,"Missing price"),"")</x:f>
      </x:c>
      <x:c r="G16" s="32" t="str">
        <x:f>IF(C16="Priced",IF(AND(ISNUMBER(D16),D16&gt;0,ISNUMBER(F16),F16&gt;=0),ROUND(ROUND(D16*1000,0)*ROUND(F16*100,0)/1000,0)/100,"Check inputs"),"")</x:f>
      </x:c>
      <x:c r="H16" s="2" t="str">
        <x:v>Units differ</x:v>
      </x:c>
      <x:c r="I16" s="33" t="n">
        <x:f>IF('Source rows'!H15="","",'Source rows'!H15)</x:f>
        <x:v>1</x:v>
      </x:c>
      <x:c r="J16" s="33" t="n">
        <x:f>IF('Source rows'!I15="","",'Source rows'!I15)</x:f>
        <x:v>11</x:v>
      </x:c>
      <x:c r="K16" s="33" t="str">
        <x:f>IF('Source rows'!J15="","",'Source rows'!J15)</x:f>
      </x:c>
      <x:c r="L16" s="33" t="str">
        <x:f>IF('Source rows'!K15="","",'Source rows'!K15)</x:f>
      </x:c>
    </x:row>
    <x:row r="17" ht="28" customHeight="1">
      <x:c r="A17" s="2" t="str">
        <x:f>IF('Source rows'!A16="","",'Source rows'!A16)</x:f>
        <x:v>6</x:v>
      </x:c>
      <x:c r="B17" s="22" t="str">
        <x:f>IF('Source rows'!B16="","",'Source rows'!B16)</x:f>
        <x:v>DUP-01</x:v>
      </x:c>
      <x:c r="C17" s="2" t="str">
        <x:f>IF('Source rows'!F16="priced_draft","Priced",IF('Source rows'!F16="review","Review","Check status"))</x:f>
        <x:v>Review</x:v>
      </x:c>
      <x:c r="D17" s="31" t="n">
        <x:f>IF(ISNUMBER('Source rows'!D16),'Source rows'!D16,"Check quantity")</x:f>
        <x:v>1</x:v>
      </x:c>
      <x:c r="E17" s="25" t="str">
        <x:f>IF('Source rows'!E16="","",'Source rows'!E16)</x:f>
        <x:v>EA</x:v>
      </x:c>
      <x:c r="F17" s="32" t="str">
        <x:f>IF(C17="Priced",IF(ISNUMBER('Source rows'!M16),'Source rows'!M16,"Missing price"),"")</x:f>
      </x:c>
      <x:c r="G17" s="32" t="str">
        <x:f>IF(C17="Priced",IF(AND(ISNUMBER(D17),D17&gt;0,ISNUMBER(F17),F17&gt;=0),ROUND(ROUND(D17*1000,0)*ROUND(F17*100,0)/1000,0)/100,"Check inputs"),"")</x:f>
      </x:c>
      <x:c r="H17" s="2" t="str">
        <x:v>Multiple catalogue matches</x:v>
      </x:c>
      <x:c r="I17" s="33" t="n">
        <x:f>IF('Source rows'!H16="","",'Source rows'!H16)</x:f>
        <x:v>1</x:v>
      </x:c>
      <x:c r="J17" s="33" t="n">
        <x:f>IF('Source rows'!I16="","",'Source rows'!I16)</x:f>
        <x:v>12</x:v>
      </x:c>
      <x:c r="K17" s="33" t="str">
        <x:f>IF('Source rows'!J16="","",'Source rows'!J16)</x:f>
      </x:c>
      <x:c r="L17" s="33" t="str">
        <x:f>IF('Source rows'!K16="","",'Source rows'!K16)</x:f>
      </x:c>
    </x:row>
    <x:row r="18" ht="28" customHeight="1">
      <x:c r="A18" s="2" t="str">
        <x:f>IF('Source rows'!A17="","",'Source rows'!A17)</x:f>
        <x:v>7</x:v>
      </x:c>
      <x:c r="B18" s="22" t="str">
        <x:f>IF('Source rows'!B17="","",'Source rows'!B17)</x:f>
        <x:v>NOP-01</x:v>
      </x:c>
      <x:c r="C18" s="2" t="str">
        <x:f>IF('Source rows'!F17="priced_draft","Priced",IF('Source rows'!F17="review","Review","Check status"))</x:f>
        <x:v>Review</x:v>
      </x:c>
      <x:c r="D18" s="31" t="n">
        <x:f>IF(ISNUMBER('Source rows'!D17),'Source rows'!D17,"Check quantity")</x:f>
        <x:v>1</x:v>
      </x:c>
      <x:c r="E18" s="25" t="str">
        <x:f>IF('Source rows'!E17="","",'Source rows'!E17)</x:f>
        <x:v>EA</x:v>
      </x:c>
      <x:c r="F18" s="32" t="str">
        <x:f>IF(C18="Priced",IF(ISNUMBER('Source rows'!M17),'Source rows'!M17,"Missing price"),"")</x:f>
      </x:c>
      <x:c r="G18" s="32" t="str">
        <x:f>IF(C18="Priced",IF(AND(ISNUMBER(D18),D18&gt;0,ISNUMBER(F18),F18&gt;=0),ROUND(ROUND(D18*1000,0)*ROUND(F18*100,0)/1000,0)/100,"Check inputs"),"")</x:f>
      </x:c>
      <x:c r="H18" s="2" t="str">
        <x:v>Approved price missing</x:v>
      </x:c>
      <x:c r="I18" s="33" t="n">
        <x:f>IF('Source rows'!H17="","",'Source rows'!H17)</x:f>
        <x:v>1</x:v>
      </x:c>
      <x:c r="J18" s="33" t="n">
        <x:f>IF('Source rows'!I17="","",'Source rows'!I17)</x:f>
        <x:v>13</x:v>
      </x:c>
      <x:c r="K18" s="33" t="n">
        <x:f>IF('Source rows'!J17="","",'Source rows'!J17)</x:f>
        <x:v>6</x:v>
      </x:c>
      <x:c r="L18" s="33" t="str">
        <x:f>IF('Source rows'!K17="","",'Source rows'!K17)</x:f>
      </x:c>
    </x:row>
    <x:row r="19" ht="28" customHeight="1">
      <x:c r="A19" s="2" t="str">
        <x:f>IF('Source rows'!A18="","",'Source rows'!A18)</x:f>
        <x:v>8</x:v>
      </x:c>
      <x:c r="B19" s="23" t="str">
        <x:f>IF('Source rows'!B18="","",'Source rows'!B18)</x:f>
        <x:v>0012</x:v>
      </x:c>
      <x:c r="C19" s="2" t="str">
        <x:f>IF('Source rows'!F18="priced_draft","Priced",IF('Source rows'!F18="review","Review","Check status"))</x:f>
        <x:v>Review</x:v>
      </x:c>
      <x:c r="D19" s="31" t="n">
        <x:f>IF(ISNUMBER('Source rows'!D18),'Source rows'!D18,"Check quantity")</x:f>
        <x:v>0</x:v>
      </x:c>
      <x:c r="E19" s="25" t="str">
        <x:f>IF('Source rows'!E18="","",'Source rows'!E18)</x:f>
        <x:v>EA</x:v>
      </x:c>
      <x:c r="F19" s="32" t="str">
        <x:f>IF(C19="Priced",IF(ISNUMBER('Source rows'!M18),'Source rows'!M18,"Missing price"),"")</x:f>
      </x:c>
      <x:c r="G19" s="32" t="str">
        <x:f>IF(C19="Priced",IF(AND(ISNUMBER(D19),D19&gt;0,ISNUMBER(F19),F19&gt;=0),ROUND(ROUND(D19*1000,0)*ROUND(F19*100,0)/1000,0)/100,"Check inputs"),"")</x:f>
      </x:c>
      <x:c r="H19" s="2" t="str">
        <x:v>Quantity must be positive</x:v>
      </x:c>
      <x:c r="I19" s="33" t="n">
        <x:f>IF('Source rows'!H18="","",'Source rows'!H18)</x:f>
        <x:v>1</x:v>
      </x:c>
      <x:c r="J19" s="33" t="n">
        <x:f>IF('Source rows'!I18="","",'Source rows'!I18)</x:f>
        <x:v>14</x:v>
      </x:c>
      <x:c r="K19" s="33" t="str">
        <x:f>IF('Source rows'!J18="","",'Source rows'!J18)</x:f>
      </x:c>
      <x:c r="L19" s="33" t="str">
        <x:f>IF('Source rows'!K18="","",'Source rows'!K18)</x:f>
      </x:c>
    </x:row>
    <x:row r="20" ht="28" customHeight="1">
      <x:c r="A20" s="2" t="str">
        <x:f>IF('Source rows'!A19="","",'Source rows'!A19)</x:f>
        <x:v>9</x:v>
      </x:c>
      <x:c r="B20" s="22" t="str">
        <x:f>IF('Source rows'!B19="","",'Source rows'!B19)</x:f>
        <x:v>OLD-01</x:v>
      </x:c>
      <x:c r="C20" s="2" t="str">
        <x:f>IF('Source rows'!F19="priced_draft","Priced",IF('Source rows'!F19="review","Review","Check status"))</x:f>
        <x:v>Review</x:v>
      </x:c>
      <x:c r="D20" s="31" t="n">
        <x:f>IF(ISNUMBER('Source rows'!D19),'Source rows'!D19,"Check quantity")</x:f>
        <x:v>1</x:v>
      </x:c>
      <x:c r="E20" s="25" t="str">
        <x:f>IF('Source rows'!E19="","",'Source rows'!E19)</x:f>
        <x:v>EA</x:v>
      </x:c>
      <x:c r="F20" s="32" t="str">
        <x:f>IF(C20="Priced",IF(ISNUMBER('Source rows'!M19),'Source rows'!M19,"Missing price"),"")</x:f>
      </x:c>
      <x:c r="G20" s="32" t="str">
        <x:f>IF(C20="Priced",IF(AND(ISNUMBER(D20),D20&gt;0,ISNUMBER(F20),F20&gt;=0),ROUND(ROUND(D20*1000,0)*ROUND(F20*100,0)/1000,0)/100,"Check inputs"),"")</x:f>
      </x:c>
      <x:c r="H20" s="2" t="str">
        <x:v>Inactive catalogue item</x:v>
      </x:c>
      <x:c r="I20" s="33" t="n">
        <x:f>IF('Source rows'!H19="","",'Source rows'!H19)</x:f>
        <x:v>1</x:v>
      </x:c>
      <x:c r="J20" s="33" t="n">
        <x:f>IF('Source rows'!I19="","",'Source rows'!I19)</x:f>
        <x:v>15</x:v>
      </x:c>
      <x:c r="K20" s="33" t="n">
        <x:f>IF('Source rows'!J19="","",'Source rows'!J19)</x:f>
        <x:v>7</x:v>
      </x:c>
      <x:c r="L20" s="33" t="str">
        <x:f>IF('Source rows'!K19="","",'Source rows'!K19)</x:f>
      </x:c>
    </x:row>
    <x:row r="21" ht="28" customHeight="1">
      <x:c r="A21" s="2" t="str">
        <x:f>IF('Source rows'!A20="","",'Source rows'!A20)</x:f>
        <x:v>10</x:v>
      </x:c>
      <x:c r="B21" s="22" t="str">
        <x:f>IF('Source rows'!B20="","",'Source rows'!B20)</x:f>
        <x:v>PDU-01</x:v>
      </x:c>
      <x:c r="C21" s="2" t="str">
        <x:f>IF('Source rows'!F20="priced_draft","Priced",IF('Source rows'!F20="review","Review","Check status"))</x:f>
        <x:v>Review</x:v>
      </x:c>
      <x:c r="D21" s="31" t="n">
        <x:f>IF(ISNUMBER('Source rows'!D20),'Source rows'!D20,"Check quantity")</x:f>
        <x:v>1</x:v>
      </x:c>
      <x:c r="E21" s="25" t="str">
        <x:f>IF('Source rows'!E20="","",'Source rows'!E20)</x:f>
        <x:v>EA</x:v>
      </x:c>
      <x:c r="F21" s="32" t="str">
        <x:f>IF(C21="Priced",IF(ISNUMBER('Source rows'!M20),'Source rows'!M20,"Missing price"),"")</x:f>
      </x:c>
      <x:c r="G21" s="32" t="str">
        <x:f>IF(C21="Priced",IF(AND(ISNUMBER(D21),D21&gt;0,ISNUMBER(F21),F21&gt;=0),ROUND(ROUND(D21*1000,0)*ROUND(F21*100,0)/1000,0)/100,"Check inputs"),"")</x:f>
      </x:c>
      <x:c r="H21" s="2" t="str">
        <x:v>Multiple approved prices</x:v>
      </x:c>
      <x:c r="I21" s="33" t="n">
        <x:f>IF('Source rows'!H20="","",'Source rows'!H20)</x:f>
        <x:v>1</x:v>
      </x:c>
      <x:c r="J21" s="33" t="n">
        <x:f>IF('Source rows'!I20="","",'Source rows'!I20)</x:f>
        <x:v>16</x:v>
      </x:c>
      <x:c r="K21" s="33" t="n">
        <x:f>IF('Source rows'!J20="","",'Source rows'!J20)</x:f>
        <x:v>8</x:v>
      </x:c>
      <x:c r="L21" s="33" t="str">
        <x:f>IF('Source rows'!K20="","",'Source rows'!K20)</x:f>
      </x:c>
    </x:row>
  </x:sheetData>
  <x:conditionalFormatting sqref="A12:L21">
    <x:cfRule type="expression" dxfId="0" priority="1">
      <x:formula>$C12="Review"</x:formula>
    </x:cfRule>
  </x:conditionalFormatting>
  <x:conditionalFormatting sqref="C12:C21">
    <x:cfRule type="expression" dxfId="1" priority="2">
      <x:formula>$C12="Check status"</x:formula>
    </x:cfRule>
  </x:conditionalFormatting>
  <x:conditionalFormatting sqref="F12:G21">
    <x:cfRule type="containsText" dxfId="2" priority="3" operator="containsText" text="Missing"/>
    <x:cfRule type="containsText" dxfId="3" priority="4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46" hidden="0" customWidth="1"/>
    <x:col min="4" max="4" width="12" hidden="0" customWidth="1"/>
    <x:col min="5" max="5" width="8" hidden="0" customWidth="1"/>
    <x:col min="6" max="6" width="18" hidden="0" customWidth="1"/>
    <x:col min="7" max="7" width="24" hidden="0" customWidth="1"/>
    <x:col min="8" max="8" width="10" hidden="0" customWidth="1"/>
    <x:col min="9" max="9" width="15" hidden="0" customWidth="1"/>
    <x:col min="10" max="10" width="15" hidden="0" customWidth="1"/>
    <x:col min="11" max="11" width="12" hidden="0" customWidth="1"/>
    <x:col min="12" max="12" width="40" hidden="0" customWidth="1"/>
    <x:col min="13" max="13" width="18" hidden="0" customWidth="1"/>
    <x:col min="14" max="14" width="18" hidden="0" customWidth="1"/>
    <x:col min="15" max="15" width="38" hidden="0" customWidth="1"/>
    <x:col min="16" max="16" width="1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Original row evidence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2" customHeight="1">
      <x:c r="A3" s="4" t="str">
        <x:v>Source: self-created RFQ-L1 example, actual n8n 2.42.5 output, 2026-10-08.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2" customHeight="1">
      <x:c r="A5" s="2" t="str">
        <x:v>Quote date</x:v>
      </x:c>
      <x:c r="B5" s="10" t="d">
        <x:v>2026-10-08T00:00:00.000Z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2" customHeight="1">
      <x:c r="A6" s="2" t="str">
        <x:v>Version</x:v>
      </x:c>
      <x:c r="B6" s="2" t="str">
        <x:v>SYNTHETIC-AED-2026-10-08-v1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2" customHeight="1">
      <x:c r="A7" s="2" t="str">
        <x:v>Request and catalogue text are preserved. A leading apostrophe protects formula-looking text.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2" customHeight="1">
      <x:c r="A8" s="2" t="str">
        <x:v>English/Arabic source text is stored. Arabic display in the customer Excel app still needs confirmation.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19" t="str">
        <x:v>Line ID</x:v>
      </x:c>
      <x:c r="B10" s="20" t="str">
        <x:v>Code</x:v>
      </x:c>
      <x:c r="C10" s="20" t="str">
        <x:v>Request description</x:v>
      </x:c>
      <x:c r="D10" s="20" t="str">
        <x:v>Quantity</x:v>
      </x:c>
      <x:c r="E10" s="20" t="str">
        <x:v>Unit</x:v>
      </x:c>
      <x:c r="F10" s="20" t="str">
        <x:v>Match status</x:v>
      </x:c>
      <x:c r="G10" s="20" t="str">
        <x:v>Issue code</x:v>
      </x:c>
      <x:c r="H10" s="20" t="str">
        <x:v>PDF page</x:v>
      </x:c>
      <x:c r="I10" s="20" t="str">
        <x:v>Extracted line</x:v>
      </x:c>
      <x:c r="J10" s="20" t="str">
        <x:v>Catalogue row</x:v>
      </x:c>
      <x:c r="K10" s="20" t="str">
        <x:v>Price row</x:v>
      </x:c>
      <x:c r="L10" s="20" t="str">
        <x:v>Catalogue description</x:v>
      </x:c>
      <x:c r="M10" s="20" t="str">
        <x:v>Unit price (AED)</x:v>
      </x:c>
      <x:c r="N10" s="20" t="str">
        <x:v>n8n amount (AED)</x:v>
      </x:c>
      <x:c r="O10" s="20" t="str">
        <x:v>Price version</x:v>
      </x:c>
      <x:c r="P10" s="21" t="str">
        <x:v>Input row</x:v>
      </x:c>
    </x:row>
    <x:row r="11" ht="50" customHeight="1">
      <x:c r="A11" s="22" t="str">
        <x:v>1</x:v>
      </x:c>
      <x:c r="B11" s="23" t="str">
        <x:v>0012</x:v>
      </x:c>
      <x:c r="C11" s="28" t="str">
        <x:v>Synthetic terminal</x:v>
      </x:c>
      <x:c r="D11" s="31" t="n">
        <x:v>3</x:v>
      </x:c>
      <x:c r="E11" s="25" t="str">
        <x:v>EA</x:v>
      </x:c>
      <x:c r="F11" s="2" t="str">
        <x:v>priced_draft</x:v>
      </x:c>
      <x:c r="G11" s="2"/>
      <x:c r="H11" s="33" t="n">
        <x:v>1</x:v>
      </x:c>
      <x:c r="I11" s="33" t="n">
        <x:v>7</x:v>
      </x:c>
      <x:c r="J11" s="33" t="n">
        <x:v>1</x:v>
      </x:c>
      <x:c r="K11" s="33" t="n">
        <x:v>1</x:v>
      </x:c>
      <x:c r="L11" s="30" t="str">
        <x:v>Synthetic terminal
موصل تجريبي</x:v>
      </x:c>
      <x:c r="M11" s="32" t="n">
        <x:v>3.75</x:v>
      </x:c>
      <x:c r="N11" s="32" t="n">
        <x:v>11.25</x:v>
      </x:c>
      <x:c r="O11" s="30" t="str">
        <x:v>SYNTHETIC-AED-2026-10-08-v1</x:v>
      </x:c>
      <x:c r="P11" s="33" t="n">
        <x:v>1</x:v>
      </x:c>
    </x:row>
    <x:row r="12" ht="50" customHeight="1">
      <x:c r="A12" s="22" t="str">
        <x:v>2</x:v>
      </x:c>
      <x:c r="B12" s="23" t="str">
        <x:v>0012</x:v>
      </x:c>
      <x:c r="C12" s="28" t="str">
        <x:v>=HYPERLINK("https://example.invalid")</x:v>
      </x:c>
      <x:c r="D12" s="31" t="n">
        <x:v>0.05</x:v>
      </x:c>
      <x:c r="E12" s="25" t="str">
        <x:v>EA</x:v>
      </x:c>
      <x:c r="F12" s="2" t="str">
        <x:v>priced_draft</x:v>
      </x:c>
      <x:c r="G12" s="2"/>
      <x:c r="H12" s="33" t="n">
        <x:v>1</x:v>
      </x:c>
      <x:c r="I12" s="33" t="n">
        <x:v>8</x:v>
      </x:c>
      <x:c r="J12" s="33" t="n">
        <x:v>1</x:v>
      </x:c>
      <x:c r="K12" s="33" t="n">
        <x:v>1</x:v>
      </x:c>
      <x:c r="L12" s="30" t="str">
        <x:v>Synthetic terminal
موصل تجريبي</x:v>
      </x:c>
      <x:c r="M12" s="32" t="n">
        <x:v>3.75</x:v>
      </x:c>
      <x:c r="N12" s="32" t="n">
        <x:v>0.19</x:v>
      </x:c>
      <x:c r="O12" s="30" t="str">
        <x:v>SYNTHETIC-AED-2026-10-08-v1</x:v>
      </x:c>
      <x:c r="P12" s="33" t="n">
        <x:v>2</x:v>
      </x:c>
    </x:row>
    <x:row r="13" ht="50" customHeight="1">
      <x:c r="A13" s="22" t="str">
        <x:v>3</x:v>
      </x:c>
      <x:c r="B13" s="22" t="str">
        <x:v>RND-01</x:v>
      </x:c>
      <x:c r="C13" s="28" t="str">
        <x:v>Synthetic fractional line</x:v>
      </x:c>
      <x:c r="D13" s="31" t="n">
        <x:v>1.005</x:v>
      </x:c>
      <x:c r="E13" s="25" t="str">
        <x:v>EA</x:v>
      </x:c>
      <x:c r="F13" s="2" t="str">
        <x:v>priced_draft</x:v>
      </x:c>
      <x:c r="G13" s="2"/>
      <x:c r="H13" s="33" t="n">
        <x:v>1</x:v>
      </x:c>
      <x:c r="I13" s="33" t="n">
        <x:v>9</x:v>
      </x:c>
      <x:c r="J13" s="33" t="n">
        <x:v>2</x:v>
      </x:c>
      <x:c r="K13" s="33" t="n">
        <x:v>2</x:v>
      </x:c>
      <x:c r="L13" s="30" t="str">
        <x:v>Synthetic rounding item
قطعة للتقريب</x:v>
      </x:c>
      <x:c r="M13" s="32" t="n">
        <x:v>1</x:v>
      </x:c>
      <x:c r="N13" s="32" t="n">
        <x:v>1.01</x:v>
      </x:c>
      <x:c r="O13" s="30" t="str">
        <x:v>SYNTHETIC-AED-2026-10-08-v1</x:v>
      </x:c>
      <x:c r="P13" s="33" t="n">
        <x:v>3</x:v>
      </x:c>
    </x:row>
    <x:row r="14" ht="50" customHeight="1">
      <x:c r="A14" s="22" t="str">
        <x:v>4</x:v>
      </x:c>
      <x:c r="B14" s="22" t="str">
        <x:v>NO-SUCH</x:v>
      </x:c>
      <x:c r="C14" s="28" t="str">
        <x:v>Synthetic unknown part</x:v>
      </x:c>
      <x:c r="D14" s="31" t="n">
        <x:v>1</x:v>
      </x:c>
      <x:c r="E14" s="25" t="str">
        <x:v>EA</x:v>
      </x:c>
      <x:c r="F14" s="2" t="str">
        <x:v>review</x:v>
      </x:c>
      <x:c r="G14" s="2" t="str">
        <x:v>unknown_code</x:v>
      </x:c>
      <x:c r="H14" s="33" t="n">
        <x:v>1</x:v>
      </x:c>
      <x:c r="I14" s="33" t="n">
        <x:v>10</x:v>
      </x:c>
      <x:c r="J14" s="33"/>
      <x:c r="K14" s="33"/>
      <x:c r="L14" s="30"/>
      <x:c r="M14" s="32"/>
      <x:c r="N14" s="32"/>
      <x:c r="O14" s="30" t="str">
        <x:v>SYNTHETIC-AED-2026-10-08-v1</x:v>
      </x:c>
      <x:c r="P14" s="33" t="n">
        <x:v>4</x:v>
      </x:c>
    </x:row>
    <x:row r="15" ht="50" customHeight="1">
      <x:c r="A15" s="22" t="str">
        <x:v>5</x:v>
      </x:c>
      <x:c r="B15" s="22" t="str">
        <x:v>UNIT-01</x:v>
      </x:c>
      <x:c r="C15" s="28" t="str">
        <x:v>Synthetic unit mismatch</x:v>
      </x:c>
      <x:c r="D15" s="31" t="n">
        <x:v>2</x:v>
      </x:c>
      <x:c r="E15" s="25" t="str">
        <x:v>BOX</x:v>
      </x:c>
      <x:c r="F15" s="2" t="str">
        <x:v>review</x:v>
      </x:c>
      <x:c r="G15" s="2" t="str">
        <x:v>unit_mismatch</x:v>
      </x:c>
      <x:c r="H15" s="33" t="n">
        <x:v>1</x:v>
      </x:c>
      <x:c r="I15" s="33" t="n">
        <x:v>11</x:v>
      </x:c>
      <x:c r="J15" s="33"/>
      <x:c r="K15" s="33"/>
      <x:c r="L15" s="30"/>
      <x:c r="M15" s="32"/>
      <x:c r="N15" s="32"/>
      <x:c r="O15" s="30" t="str">
        <x:v>SYNTHETIC-AED-2026-10-08-v1</x:v>
      </x:c>
      <x:c r="P15" s="33" t="n">
        <x:v>5</x:v>
      </x:c>
    </x:row>
    <x:row r="16" ht="50" customHeight="1">
      <x:c r="A16" s="22" t="str">
        <x:v>6</x:v>
      </x:c>
      <x:c r="B16" s="22" t="str">
        <x:v>DUP-01</x:v>
      </x:c>
      <x:c r="C16" s="28" t="str">
        <x:v>Synthetic duplicate catalogue</x:v>
      </x:c>
      <x:c r="D16" s="31" t="n">
        <x:v>1</x:v>
      </x:c>
      <x:c r="E16" s="25" t="str">
        <x:v>EA</x:v>
      </x:c>
      <x:c r="F16" s="2" t="str">
        <x:v>review</x:v>
      </x:c>
      <x:c r="G16" s="2" t="str">
        <x:v>ambiguous_catalogue</x:v>
      </x:c>
      <x:c r="H16" s="33" t="n">
        <x:v>1</x:v>
      </x:c>
      <x:c r="I16" s="33" t="n">
        <x:v>12</x:v>
      </x:c>
      <x:c r="J16" s="33"/>
      <x:c r="K16" s="33"/>
      <x:c r="L16" s="30"/>
      <x:c r="M16" s="32"/>
      <x:c r="N16" s="32"/>
      <x:c r="O16" s="30" t="str">
        <x:v>SYNTHETIC-AED-2026-10-08-v1</x:v>
      </x:c>
      <x:c r="P16" s="33" t="n">
        <x:v>6</x:v>
      </x:c>
    </x:row>
    <x:row r="17" ht="50" customHeight="1">
      <x:c r="A17" s="22" t="str">
        <x:v>7</x:v>
      </x:c>
      <x:c r="B17" s="22" t="str">
        <x:v>NOP-01</x:v>
      </x:c>
      <x:c r="C17" s="28" t="str">
        <x:v>Synthetic missing price</x:v>
      </x:c>
      <x:c r="D17" s="31" t="n">
        <x:v>1</x:v>
      </x:c>
      <x:c r="E17" s="25" t="str">
        <x:v>EA</x:v>
      </x:c>
      <x:c r="F17" s="2" t="str">
        <x:v>review</x:v>
      </x:c>
      <x:c r="G17" s="2" t="str">
        <x:v>missing_price</x:v>
      </x:c>
      <x:c r="H17" s="33" t="n">
        <x:v>1</x:v>
      </x:c>
      <x:c r="I17" s="33" t="n">
        <x:v>13</x:v>
      </x:c>
      <x:c r="J17" s="33" t="n">
        <x:v>6</x:v>
      </x:c>
      <x:c r="K17" s="33"/>
      <x:c r="L17" s="30" t="str">
        <x:v>Synthetic unpriced item
قطعة دون سعر</x:v>
      </x:c>
      <x:c r="M17" s="32"/>
      <x:c r="N17" s="32"/>
      <x:c r="O17" s="30" t="str">
        <x:v>SYNTHETIC-AED-2026-10-08-v1</x:v>
      </x:c>
      <x:c r="P17" s="33" t="n">
        <x:v>7</x:v>
      </x:c>
    </x:row>
    <x:row r="18" ht="50" customHeight="1">
      <x:c r="A18" s="22" t="str">
        <x:v>8</x:v>
      </x:c>
      <x:c r="B18" s="23" t="str">
        <x:v>0012</x:v>
      </x:c>
      <x:c r="C18" s="28" t="str">
        <x:v>Synthetic invalid quantity</x:v>
      </x:c>
      <x:c r="D18" s="31" t="n">
        <x:v>0</x:v>
      </x:c>
      <x:c r="E18" s="25" t="str">
        <x:v>EA</x:v>
      </x:c>
      <x:c r="F18" s="2" t="str">
        <x:v>review</x:v>
      </x:c>
      <x:c r="G18" s="2" t="str">
        <x:v>invalid_quantity</x:v>
      </x:c>
      <x:c r="H18" s="33" t="n">
        <x:v>1</x:v>
      </x:c>
      <x:c r="I18" s="33" t="n">
        <x:v>14</x:v>
      </x:c>
      <x:c r="J18" s="33"/>
      <x:c r="K18" s="33"/>
      <x:c r="L18" s="30"/>
      <x:c r="M18" s="32"/>
      <x:c r="N18" s="32"/>
      <x:c r="O18" s="30" t="str">
        <x:v>SYNTHETIC-AED-2026-10-08-v1</x:v>
      </x:c>
      <x:c r="P18" s="33" t="n">
        <x:v>8</x:v>
      </x:c>
    </x:row>
    <x:row r="19" ht="50" customHeight="1">
      <x:c r="A19" s="22" t="str">
        <x:v>9</x:v>
      </x:c>
      <x:c r="B19" s="22" t="str">
        <x:v>OLD-01</x:v>
      </x:c>
      <x:c r="C19" s="28" t="str">
        <x:v>Synthetic inactive product</x:v>
      </x:c>
      <x:c r="D19" s="31" t="n">
        <x:v>1</x:v>
      </x:c>
      <x:c r="E19" s="25" t="str">
        <x:v>EA</x:v>
      </x:c>
      <x:c r="F19" s="2" t="str">
        <x:v>review</x:v>
      </x:c>
      <x:c r="G19" s="2" t="str">
        <x:v>inactive_product</x:v>
      </x:c>
      <x:c r="H19" s="33" t="n">
        <x:v>1</x:v>
      </x:c>
      <x:c r="I19" s="33" t="n">
        <x:v>15</x:v>
      </x:c>
      <x:c r="J19" s="33" t="n">
        <x:v>7</x:v>
      </x:c>
      <x:c r="K19" s="33"/>
      <x:c r="L19" s="30" t="str">
        <x:v>Synthetic old item
قطعة غير نشطة</x:v>
      </x:c>
      <x:c r="M19" s="32"/>
      <x:c r="N19" s="32"/>
      <x:c r="O19" s="30" t="str">
        <x:v>SYNTHETIC-AED-2026-10-08-v1</x:v>
      </x:c>
      <x:c r="P19" s="33" t="n">
        <x:v>9</x:v>
      </x:c>
    </x:row>
    <x:row r="20" ht="50" customHeight="1">
      <x:c r="A20" s="22" t="str">
        <x:v>10</x:v>
      </x:c>
      <x:c r="B20" s="22" t="str">
        <x:v>PDU-01</x:v>
      </x:c>
      <x:c r="C20" s="28" t="str">
        <x:v>Synthetic duplicate price</x:v>
      </x:c>
      <x:c r="D20" s="31" t="n">
        <x:v>1</x:v>
      </x:c>
      <x:c r="E20" s="25" t="str">
        <x:v>EA</x:v>
      </x:c>
      <x:c r="F20" s="2" t="str">
        <x:v>review</x:v>
      </x:c>
      <x:c r="G20" s="2" t="str">
        <x:v>ambiguous_price</x:v>
      </x:c>
      <x:c r="H20" s="33" t="n">
        <x:v>1</x:v>
      </x:c>
      <x:c r="I20" s="33" t="n">
        <x:v>16</x:v>
      </x:c>
      <x:c r="J20" s="33" t="n">
        <x:v>8</x:v>
      </x:c>
      <x:c r="K20" s="33"/>
      <x:c r="L20" s="30" t="str">
        <x:v>Synthetic ambiguous price item
قطعة بسعر مكرر</x:v>
      </x:c>
      <x:c r="M20" s="32"/>
      <x:c r="N20" s="32"/>
      <x:c r="O20" s="30" t="str">
        <x:v>SYNTHETIC-AED-2026-10-08-v1</x:v>
      </x:c>
      <x:c r="P20" s="33" t="n">
        <x:v>10</x:v>
      </x:c>
    </x:row>
  </x:sheetData>
  <x:pageMargins left="0.7" right="0.7" top="0.75" bottom="0.75" header="0.3" footer="0.3"/>
</x:worksheet>
</file>